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50" windowHeight="9817" activeTab="1"/>
  </bookViews>
  <sheets>
    <sheet name="1全" sheetId="5" r:id="rId1"/>
    <sheet name="吕四" sheetId="6" r:id="rId2"/>
    <sheet name="Sheet3" sheetId="3" r:id="rId3"/>
  </sheets>
  <definedNames>
    <definedName name="_xlnm.Print_Area" localSheetId="0">'1全'!$A$1:$H$17</definedName>
    <definedName name="_xlnm.Print_Area" localSheetId="1">吕四!$A$1:$H$16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<sst xmlns="http://schemas.openxmlformats.org/spreadsheetml/2006/main" count="38" uniqueCount="28">
  <si>
    <r>
      <rPr>
        <sz val="18"/>
        <rFont val="Arial"/>
        <charset val="134"/>
      </rPr>
      <t>2024</t>
    </r>
    <r>
      <rPr>
        <sz val="18"/>
        <rFont val="宋体"/>
        <charset val="134"/>
      </rPr>
      <t>年</t>
    </r>
    <r>
      <rPr>
        <sz val="18"/>
        <rFont val="Arial"/>
        <charset val="134"/>
      </rPr>
      <t>12</t>
    </r>
    <r>
      <rPr>
        <sz val="18"/>
        <rFont val="宋体"/>
        <charset val="134"/>
      </rPr>
      <t>月农村低保</t>
    </r>
    <r>
      <rPr>
        <sz val="18"/>
        <rFont val="Arial"/>
        <charset val="134"/>
      </rPr>
      <t>“</t>
    </r>
    <r>
      <rPr>
        <sz val="18"/>
        <rFont val="宋体"/>
        <charset val="134"/>
      </rPr>
      <t>一折通</t>
    </r>
    <r>
      <rPr>
        <sz val="18"/>
        <rFont val="Arial"/>
        <charset val="134"/>
      </rPr>
      <t>”</t>
    </r>
    <r>
      <rPr>
        <sz val="18"/>
        <rFont val="宋体"/>
        <charset val="134"/>
      </rPr>
      <t>补助市镇分担发放表</t>
    </r>
  </si>
  <si>
    <t>序号</t>
  </si>
  <si>
    <t>行政区划</t>
  </si>
  <si>
    <t>户数</t>
  </si>
  <si>
    <t>人数</t>
  </si>
  <si>
    <t>农村低保</t>
  </si>
  <si>
    <t>备注</t>
  </si>
  <si>
    <t/>
  </si>
  <si>
    <t>小计</t>
  </si>
  <si>
    <r>
      <rPr>
        <sz val="11"/>
        <rFont val="宋体"/>
        <charset val="134"/>
      </rPr>
      <t>市负担</t>
    </r>
    <r>
      <rPr>
        <sz val="11"/>
        <rFont val="Arial"/>
        <charset val="134"/>
      </rPr>
      <t>70%</t>
    </r>
  </si>
  <si>
    <r>
      <rPr>
        <sz val="11"/>
        <rFont val="宋体"/>
        <charset val="134"/>
      </rPr>
      <t>镇负担</t>
    </r>
    <r>
      <rPr>
        <sz val="11"/>
        <rFont val="Arial"/>
        <charset val="134"/>
      </rPr>
      <t>30%</t>
    </r>
  </si>
  <si>
    <t>汇龙镇</t>
  </si>
  <si>
    <t>南阳镇</t>
  </si>
  <si>
    <t>北新镇</t>
  </si>
  <si>
    <t>王鲍镇</t>
  </si>
  <si>
    <t>合作镇</t>
  </si>
  <si>
    <t>海复镇</t>
  </si>
  <si>
    <t>近海镇</t>
  </si>
  <si>
    <t>寅阳镇</t>
  </si>
  <si>
    <t>惠萍镇</t>
  </si>
  <si>
    <t>东海镇</t>
  </si>
  <si>
    <t>启隆镇</t>
  </si>
  <si>
    <t>启东经济开发区</t>
  </si>
  <si>
    <t>圆陀角旅游度假区</t>
  </si>
  <si>
    <t>合计</t>
  </si>
  <si>
    <r>
      <rPr>
        <sz val="11"/>
        <rFont val="宋体"/>
        <charset val="134"/>
      </rPr>
      <t>市负担</t>
    </r>
    <r>
      <rPr>
        <sz val="11"/>
        <rFont val="Arial"/>
        <charset val="134"/>
      </rPr>
      <t>0%</t>
    </r>
  </si>
  <si>
    <r>
      <rPr>
        <sz val="11"/>
        <rFont val="宋体"/>
        <charset val="134"/>
      </rPr>
      <t>镇负担</t>
    </r>
    <r>
      <rPr>
        <sz val="11"/>
        <rFont val="宋体"/>
        <charset val="134"/>
        <scheme val="major"/>
      </rPr>
      <t>100%</t>
    </r>
  </si>
  <si>
    <t>吕四港镇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</si>
</sst>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#"/>
    <numFmt numFmtId="177" formatCode="0.00_ "/>
  </numFmts>
  <fonts count="36">
    <font>
      <sz val="11"/>
      <color theme="1"/>
      <name val="宋体"/>
      <charset val="134"/>
      <scheme val="minor"/>
    </font>
    <font>
      <sz val="16"/>
      <name val="Arial"/>
      <charset val="134"/>
    </font>
    <font>
      <sz val="18"/>
      <name val="Arial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0"/>
      <scheme val="minor"/>
    </font>
    <font>
      <sz val="10"/>
      <name val="宋体"/>
      <charset val="134"/>
    </font>
    <font>
      <sz val="10"/>
      <name val="宋体"/>
      <charset val="0"/>
    </font>
    <font>
      <sz val="12"/>
      <name val="宋体"/>
      <charset val="134"/>
      <scheme val="minor"/>
    </font>
    <font>
      <sz val="12"/>
      <name val="宋体"/>
      <charset val="0"/>
      <scheme val="major"/>
    </font>
    <font>
      <sz val="11"/>
      <name val="Arial"/>
      <charset val="134"/>
    </font>
    <font>
      <sz val="9"/>
      <name val="Arial"/>
      <charset val="134"/>
    </font>
    <font>
      <sz val="10"/>
      <name val="Arial"/>
      <charset val="134"/>
    </font>
    <font>
      <sz val="8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宋体"/>
      <charset val="134"/>
    </font>
    <font>
      <sz val="11"/>
      <name val="宋体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26" fillId="5" borderId="12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77" fontId="7" fillId="0" borderId="2" xfId="0" applyNumberFormat="1" applyFont="1" applyFill="1" applyBorder="1" applyAlignment="1">
      <alignment horizontal="center" vertical="center"/>
    </xf>
    <xf numFmtId="177" fontId="8" fillId="0" borderId="2" xfId="0" applyNumberFormat="1" applyFont="1" applyBorder="1" applyAlignment="1">
      <alignment horizontal="center" vertical="center"/>
    </xf>
    <xf numFmtId="177" fontId="4" fillId="0" borderId="2" xfId="0" applyNumberFormat="1" applyFont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176" fontId="9" fillId="0" borderId="6" xfId="0" applyNumberFormat="1" applyFont="1" applyFill="1" applyBorder="1" applyAlignment="1">
      <alignment horizontal="center" vertical="center"/>
    </xf>
    <xf numFmtId="177" fontId="9" fillId="0" borderId="6" xfId="0" applyNumberFormat="1" applyFont="1" applyFill="1" applyBorder="1" applyAlignment="1">
      <alignment horizontal="center" vertical="center"/>
    </xf>
    <xf numFmtId="177" fontId="8" fillId="0" borderId="2" xfId="0" applyNumberFormat="1" applyFont="1" applyFill="1" applyBorder="1" applyAlignment="1">
      <alignment horizontal="center" vertical="center"/>
    </xf>
    <xf numFmtId="176" fontId="9" fillId="0" borderId="5" xfId="0" applyNumberFormat="1" applyFont="1" applyFill="1" applyBorder="1" applyAlignment="1">
      <alignment horizontal="center" vertical="center"/>
    </xf>
    <xf numFmtId="177" fontId="9" fillId="0" borderId="5" xfId="0" applyNumberFormat="1" applyFont="1" applyFill="1" applyBorder="1" applyAlignment="1">
      <alignment horizontal="center" vertical="center"/>
    </xf>
    <xf numFmtId="177" fontId="9" fillId="0" borderId="2" xfId="0" applyNumberFormat="1" applyFont="1" applyFill="1" applyBorder="1" applyAlignment="1">
      <alignment horizontal="center" vertical="center"/>
    </xf>
    <xf numFmtId="0" fontId="10" fillId="0" borderId="2" xfId="0" applyFont="1" applyBorder="1" applyAlignment="1"/>
    <xf numFmtId="0" fontId="8" fillId="0" borderId="2" xfId="0" applyFont="1" applyBorder="1" applyAlignment="1">
      <alignment horizontal="center" vertical="center"/>
    </xf>
    <xf numFmtId="0" fontId="11" fillId="0" borderId="0" xfId="0" applyFont="1" applyAlignment="1"/>
    <xf numFmtId="0" fontId="1" fillId="0" borderId="0" xfId="0" applyFont="1" applyFill="1" applyAlignment="1"/>
    <xf numFmtId="0" fontId="12" fillId="0" borderId="0" xfId="0" applyFont="1" applyFill="1" applyAlignment="1"/>
    <xf numFmtId="0" fontId="2" fillId="0" borderId="0" xfId="0" applyNumberFormat="1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176" fontId="9" fillId="0" borderId="5" xfId="0" applyNumberFormat="1" applyFont="1" applyFill="1" applyBorder="1" applyAlignment="1">
      <alignment horizontal="center" vertical="center"/>
    </xf>
    <xf numFmtId="177" fontId="9" fillId="0" borderId="5" xfId="0" applyNumberFormat="1" applyFont="1" applyFill="1" applyBorder="1" applyAlignment="1">
      <alignment horizontal="center" vertical="center"/>
    </xf>
    <xf numFmtId="177" fontId="8" fillId="0" borderId="2" xfId="0" applyNumberFormat="1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177" fontId="13" fillId="0" borderId="2" xfId="0" applyNumberFormat="1" applyFont="1" applyFill="1" applyBorder="1" applyAlignment="1">
      <alignment horizontal="left" vertical="center" wrapText="1"/>
    </xf>
    <xf numFmtId="0" fontId="14" fillId="0" borderId="2" xfId="0" applyFont="1" applyFill="1" applyBorder="1" applyAlignment="1" applyProtection="1">
      <alignment horizontal="center" vertical="center"/>
      <protection locked="0"/>
    </xf>
    <xf numFmtId="49" fontId="5" fillId="0" borderId="4" xfId="0" applyNumberFormat="1" applyFont="1" applyFill="1" applyBorder="1" applyAlignment="1">
      <alignment horizontal="center" vertical="center"/>
    </xf>
    <xf numFmtId="177" fontId="9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/>
    <xf numFmtId="0" fontId="8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2"/>
  <sheetViews>
    <sheetView zoomScale="90" zoomScaleNormal="90" workbookViewId="0">
      <selection activeCell="M8" sqref="M8"/>
    </sheetView>
  </sheetViews>
  <sheetFormatPr defaultColWidth="9" defaultRowHeight="20.65"/>
  <cols>
    <col min="1" max="1" width="9" style="24"/>
    <col min="2" max="2" width="22.7522123893805" style="24" customWidth="1"/>
    <col min="3" max="3" width="5.61946902654867" style="24" customWidth="1"/>
    <col min="4" max="4" width="6.07964601769912" style="24" customWidth="1"/>
    <col min="5" max="5" width="13.4778761061947" style="24" customWidth="1"/>
    <col min="6" max="6" width="14.141592920354" style="24" customWidth="1"/>
    <col min="7" max="7" width="12.6283185840708" style="24" customWidth="1"/>
    <col min="8" max="8" width="15.2920353982301" style="24" customWidth="1"/>
    <col min="9" max="9" width="9" style="25"/>
    <col min="10" max="16384" width="9" style="24"/>
  </cols>
  <sheetData>
    <row r="1" ht="63" customHeight="1" spans="1:8">
      <c r="A1" s="26" t="s">
        <v>0</v>
      </c>
      <c r="B1" s="26"/>
      <c r="C1" s="26"/>
      <c r="D1" s="26"/>
      <c r="E1" s="26"/>
      <c r="F1" s="26"/>
      <c r="G1" s="26"/>
      <c r="H1" s="26"/>
    </row>
    <row r="2" ht="21" customHeight="1" spans="1:8">
      <c r="A2" s="27" t="s">
        <v>1</v>
      </c>
      <c r="B2" s="27" t="s">
        <v>2</v>
      </c>
      <c r="C2" s="27" t="s">
        <v>3</v>
      </c>
      <c r="D2" s="27" t="s">
        <v>4</v>
      </c>
      <c r="E2" s="28" t="s">
        <v>5</v>
      </c>
      <c r="F2" s="29"/>
      <c r="G2" s="29"/>
      <c r="H2" s="29" t="s">
        <v>6</v>
      </c>
    </row>
    <row r="3" ht="21" customHeight="1" spans="1:8">
      <c r="A3" s="30"/>
      <c r="B3" s="30" t="s">
        <v>7</v>
      </c>
      <c r="C3" s="30"/>
      <c r="D3" s="30"/>
      <c r="E3" s="28" t="s">
        <v>8</v>
      </c>
      <c r="F3" s="28" t="s">
        <v>9</v>
      </c>
      <c r="G3" s="28" t="s">
        <v>10</v>
      </c>
      <c r="H3" s="28"/>
    </row>
    <row r="4" ht="34" customHeight="1" spans="1:8">
      <c r="A4" s="31">
        <v>1</v>
      </c>
      <c r="B4" s="32" t="s">
        <v>11</v>
      </c>
      <c r="C4" s="33">
        <v>188</v>
      </c>
      <c r="D4" s="33">
        <v>234</v>
      </c>
      <c r="E4" s="34">
        <v>189462</v>
      </c>
      <c r="F4" s="35">
        <f>E4*0.7</f>
        <v>132623.4</v>
      </c>
      <c r="G4" s="35">
        <f>E4*0.3</f>
        <v>56838.6</v>
      </c>
      <c r="H4" s="36"/>
    </row>
    <row r="5" ht="34" customHeight="1" spans="1:8">
      <c r="A5" s="31">
        <v>2</v>
      </c>
      <c r="B5" s="37" t="s">
        <v>12</v>
      </c>
      <c r="C5" s="33">
        <v>376</v>
      </c>
      <c r="D5" s="33">
        <v>503</v>
      </c>
      <c r="E5" s="34">
        <v>424606</v>
      </c>
      <c r="F5" s="35">
        <f>E5*0.7</f>
        <v>297224.2</v>
      </c>
      <c r="G5" s="35">
        <f t="shared" ref="G5:G20" si="0">E5*0.3</f>
        <v>127381.8</v>
      </c>
      <c r="H5" s="36"/>
    </row>
    <row r="6" s="24" customFormat="1" ht="34" customHeight="1" spans="1:9">
      <c r="A6" s="31">
        <v>3</v>
      </c>
      <c r="B6" s="32" t="s">
        <v>13</v>
      </c>
      <c r="C6" s="33">
        <v>323</v>
      </c>
      <c r="D6" s="33">
        <v>400</v>
      </c>
      <c r="E6" s="34">
        <v>336696</v>
      </c>
      <c r="F6" s="35">
        <f t="shared" ref="F5:F20" si="1">E6*0.7</f>
        <v>235687.2</v>
      </c>
      <c r="G6" s="35">
        <f t="shared" si="0"/>
        <v>101008.8</v>
      </c>
      <c r="H6" s="36"/>
      <c r="I6" s="25"/>
    </row>
    <row r="7" ht="34" customHeight="1" spans="1:8">
      <c r="A7" s="31">
        <v>4</v>
      </c>
      <c r="B7" s="37" t="s">
        <v>14</v>
      </c>
      <c r="C7" s="33">
        <v>347</v>
      </c>
      <c r="D7" s="33">
        <v>425</v>
      </c>
      <c r="E7" s="34">
        <v>345511</v>
      </c>
      <c r="F7" s="35">
        <f t="shared" si="1"/>
        <v>241857.7</v>
      </c>
      <c r="G7" s="35">
        <f t="shared" si="0"/>
        <v>103653.3</v>
      </c>
      <c r="H7" s="38"/>
    </row>
    <row r="8" ht="34" customHeight="1" spans="1:8">
      <c r="A8" s="31">
        <v>5</v>
      </c>
      <c r="B8" s="37" t="s">
        <v>15</v>
      </c>
      <c r="C8" s="33">
        <v>310</v>
      </c>
      <c r="D8" s="33">
        <v>412</v>
      </c>
      <c r="E8" s="34">
        <v>286983</v>
      </c>
      <c r="F8" s="35">
        <f t="shared" si="1"/>
        <v>200888.1</v>
      </c>
      <c r="G8" s="35">
        <f t="shared" si="0"/>
        <v>86094.9</v>
      </c>
      <c r="H8" s="36"/>
    </row>
    <row r="9" ht="34" customHeight="1" spans="1:8">
      <c r="A9" s="31">
        <v>6</v>
      </c>
      <c r="B9" s="37" t="s">
        <v>16</v>
      </c>
      <c r="C9" s="33">
        <v>254</v>
      </c>
      <c r="D9" s="33">
        <v>368</v>
      </c>
      <c r="E9" s="34">
        <v>301853</v>
      </c>
      <c r="F9" s="35">
        <f t="shared" si="1"/>
        <v>211297.1</v>
      </c>
      <c r="G9" s="35">
        <f t="shared" si="0"/>
        <v>90555.9</v>
      </c>
      <c r="H9" s="36"/>
    </row>
    <row r="10" ht="34" customHeight="1" spans="1:8">
      <c r="A10" s="31">
        <v>7</v>
      </c>
      <c r="B10" s="39" t="s">
        <v>17</v>
      </c>
      <c r="C10" s="33">
        <v>243</v>
      </c>
      <c r="D10" s="33">
        <v>287</v>
      </c>
      <c r="E10" s="34">
        <v>244179</v>
      </c>
      <c r="F10" s="35">
        <f t="shared" si="1"/>
        <v>170925.3</v>
      </c>
      <c r="G10" s="35">
        <f t="shared" si="0"/>
        <v>73253.7</v>
      </c>
      <c r="H10" s="36"/>
    </row>
    <row r="11" ht="34" customHeight="1" spans="1:8">
      <c r="A11" s="31">
        <v>8</v>
      </c>
      <c r="B11" s="37" t="s">
        <v>18</v>
      </c>
      <c r="C11" s="33">
        <v>274</v>
      </c>
      <c r="D11" s="33">
        <v>369</v>
      </c>
      <c r="E11" s="34">
        <v>322601</v>
      </c>
      <c r="F11" s="35">
        <f t="shared" si="1"/>
        <v>225820.7</v>
      </c>
      <c r="G11" s="35">
        <f t="shared" si="0"/>
        <v>96780.3</v>
      </c>
      <c r="H11" s="36"/>
    </row>
    <row r="12" s="24" customFormat="1" ht="34" customHeight="1" spans="1:9">
      <c r="A12" s="31">
        <v>9</v>
      </c>
      <c r="B12" s="37" t="s">
        <v>19</v>
      </c>
      <c r="C12" s="33">
        <v>234</v>
      </c>
      <c r="D12" s="33">
        <v>283</v>
      </c>
      <c r="E12" s="34">
        <v>240240</v>
      </c>
      <c r="F12" s="35">
        <f t="shared" si="1"/>
        <v>168168</v>
      </c>
      <c r="G12" s="35">
        <f t="shared" si="0"/>
        <v>72072</v>
      </c>
      <c r="H12" s="36"/>
      <c r="I12" s="25"/>
    </row>
    <row r="13" ht="34" customHeight="1" spans="1:8">
      <c r="A13" s="31">
        <v>10</v>
      </c>
      <c r="B13" s="37" t="s">
        <v>20</v>
      </c>
      <c r="C13" s="33">
        <v>361</v>
      </c>
      <c r="D13" s="33">
        <v>449</v>
      </c>
      <c r="E13" s="34">
        <v>382862</v>
      </c>
      <c r="F13" s="35">
        <f t="shared" si="1"/>
        <v>268003.4</v>
      </c>
      <c r="G13" s="35">
        <f t="shared" si="0"/>
        <v>114858.6</v>
      </c>
      <c r="H13" s="36"/>
    </row>
    <row r="14" ht="34" customHeight="1" spans="1:8">
      <c r="A14" s="31">
        <v>11</v>
      </c>
      <c r="B14" s="37" t="s">
        <v>21</v>
      </c>
      <c r="C14" s="33">
        <v>1</v>
      </c>
      <c r="D14" s="33">
        <v>1</v>
      </c>
      <c r="E14" s="34">
        <v>855</v>
      </c>
      <c r="F14" s="35">
        <f t="shared" si="1"/>
        <v>598.5</v>
      </c>
      <c r="G14" s="35">
        <f t="shared" si="0"/>
        <v>256.5</v>
      </c>
      <c r="H14" s="36"/>
    </row>
    <row r="15" ht="34" customHeight="1" spans="1:8">
      <c r="A15" s="31">
        <v>12</v>
      </c>
      <c r="B15" s="40" t="s">
        <v>22</v>
      </c>
      <c r="C15" s="33">
        <v>54</v>
      </c>
      <c r="D15" s="33">
        <v>73</v>
      </c>
      <c r="E15" s="34">
        <v>57859</v>
      </c>
      <c r="F15" s="35">
        <f t="shared" si="1"/>
        <v>40501.3</v>
      </c>
      <c r="G15" s="35">
        <f t="shared" si="0"/>
        <v>17357.7</v>
      </c>
      <c r="H15" s="36"/>
    </row>
    <row r="16" ht="34" customHeight="1" spans="1:8">
      <c r="A16" s="31">
        <v>13</v>
      </c>
      <c r="B16" s="40" t="s">
        <v>23</v>
      </c>
      <c r="C16" s="33">
        <v>43</v>
      </c>
      <c r="D16" s="33">
        <v>56</v>
      </c>
      <c r="E16" s="41">
        <v>47412</v>
      </c>
      <c r="F16" s="35">
        <f t="shared" si="1"/>
        <v>33188.4</v>
      </c>
      <c r="G16" s="35">
        <f t="shared" si="0"/>
        <v>14223.6</v>
      </c>
      <c r="H16" s="36"/>
    </row>
    <row r="17" ht="34" customHeight="1" spans="1:8">
      <c r="A17" s="42"/>
      <c r="B17" s="43" t="s">
        <v>24</v>
      </c>
      <c r="C17" s="43">
        <f>SUM(C4:C16)</f>
        <v>3008</v>
      </c>
      <c r="D17" s="43">
        <f>SUM(D4:D16)</f>
        <v>3860</v>
      </c>
      <c r="E17" s="35">
        <f>SUM(E4:E16)</f>
        <v>3181119</v>
      </c>
      <c r="F17" s="35">
        <f t="shared" si="1"/>
        <v>2226783.3</v>
      </c>
      <c r="G17" s="35">
        <f t="shared" si="0"/>
        <v>954335.7</v>
      </c>
      <c r="H17" s="36"/>
    </row>
    <row r="32" ht="15"/>
  </sheetData>
  <mergeCells count="6">
    <mergeCell ref="A1:H1"/>
    <mergeCell ref="E2:G2"/>
    <mergeCell ref="A2:A3"/>
    <mergeCell ref="B2:B3"/>
    <mergeCell ref="C2:C3"/>
    <mergeCell ref="D2:D3"/>
  </mergeCells>
  <pageMargins left="0.699305555555556" right="0.699305555555556" top="0.75" bottom="0.75" header="0.3" footer="0.3"/>
  <pageSetup paperSize="9" scale="9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tabSelected="1" workbookViewId="0">
      <selection activeCell="A17" sqref="$A17:$XFD25"/>
    </sheetView>
  </sheetViews>
  <sheetFormatPr defaultColWidth="9" defaultRowHeight="20.65" outlineLevelCol="7"/>
  <cols>
    <col min="1" max="1" width="9" style="1"/>
    <col min="2" max="2" width="22.7522123893805" style="1" customWidth="1"/>
    <col min="3" max="3" width="5.25663716814159" style="1" customWidth="1"/>
    <col min="4" max="4" width="6.07964601769912" style="1" customWidth="1"/>
    <col min="5" max="5" width="13.4778761061947" style="1" customWidth="1"/>
    <col min="6" max="6" width="14.141592920354" style="1" customWidth="1"/>
    <col min="7" max="7" width="12.6283185840708" style="1" customWidth="1"/>
    <col min="8" max="8" width="15.2920353982301" style="1" customWidth="1"/>
    <col min="9" max="16384" width="9" style="1"/>
  </cols>
  <sheetData>
    <row r="1" ht="6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1" customHeight="1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/>
      <c r="G2" s="5"/>
      <c r="H2" s="5" t="s">
        <v>6</v>
      </c>
    </row>
    <row r="3" ht="21" customHeight="1" spans="1:8">
      <c r="A3" s="6"/>
      <c r="B3" s="6" t="s">
        <v>7</v>
      </c>
      <c r="C3" s="6"/>
      <c r="D3" s="6"/>
      <c r="E3" s="4" t="s">
        <v>8</v>
      </c>
      <c r="F3" s="4" t="s">
        <v>25</v>
      </c>
      <c r="G3" s="4" t="s">
        <v>26</v>
      </c>
      <c r="H3" s="4"/>
    </row>
    <row r="4" ht="34" customHeight="1" spans="1:8">
      <c r="A4" s="7">
        <v>1</v>
      </c>
      <c r="B4" s="8" t="s">
        <v>27</v>
      </c>
      <c r="C4" s="9">
        <v>518</v>
      </c>
      <c r="D4" s="9">
        <v>680</v>
      </c>
      <c r="E4" s="10">
        <v>560592</v>
      </c>
      <c r="F4" s="11">
        <v>0</v>
      </c>
      <c r="G4" s="11">
        <f>E4</f>
        <v>560592</v>
      </c>
      <c r="H4" s="12"/>
    </row>
    <row r="5" ht="34" customHeight="1" spans="1:8">
      <c r="A5" s="13"/>
      <c r="B5" s="14"/>
      <c r="C5" s="15"/>
      <c r="D5" s="15"/>
      <c r="E5" s="16"/>
      <c r="F5" s="17"/>
      <c r="G5" s="17"/>
      <c r="H5" s="12"/>
    </row>
    <row r="6" ht="34" customHeight="1" spans="1:8">
      <c r="A6" s="13"/>
      <c r="B6" s="14"/>
      <c r="C6" s="18"/>
      <c r="D6" s="18"/>
      <c r="E6" s="19"/>
      <c r="F6" s="17"/>
      <c r="G6" s="17"/>
      <c r="H6" s="12"/>
    </row>
    <row r="7" ht="34" customHeight="1" spans="1:8">
      <c r="A7" s="13"/>
      <c r="B7" s="14"/>
      <c r="C7" s="18"/>
      <c r="D7" s="18"/>
      <c r="E7" s="19"/>
      <c r="F7" s="17"/>
      <c r="G7" s="17"/>
      <c r="H7" s="12"/>
    </row>
    <row r="8" ht="34" customHeight="1" spans="1:8">
      <c r="A8" s="13"/>
      <c r="B8" s="14"/>
      <c r="C8" s="18"/>
      <c r="D8" s="18"/>
      <c r="E8" s="19"/>
      <c r="F8" s="17"/>
      <c r="G8" s="17"/>
      <c r="H8" s="12"/>
    </row>
    <row r="9" ht="34" customHeight="1" spans="1:8">
      <c r="A9" s="13"/>
      <c r="B9" s="14"/>
      <c r="C9" s="18"/>
      <c r="D9" s="18"/>
      <c r="E9" s="19"/>
      <c r="F9" s="17"/>
      <c r="G9" s="17"/>
      <c r="H9" s="12"/>
    </row>
    <row r="10" ht="34" customHeight="1" spans="1:8">
      <c r="A10" s="13"/>
      <c r="B10" s="14"/>
      <c r="C10" s="18"/>
      <c r="D10" s="18"/>
      <c r="E10" s="19"/>
      <c r="F10" s="17"/>
      <c r="G10" s="17"/>
      <c r="H10" s="12"/>
    </row>
    <row r="11" ht="34" customHeight="1" spans="1:8">
      <c r="A11" s="13"/>
      <c r="B11" s="8"/>
      <c r="C11" s="18"/>
      <c r="D11" s="18"/>
      <c r="E11" s="19"/>
      <c r="F11" s="17"/>
      <c r="G11" s="17"/>
      <c r="H11" s="12"/>
    </row>
    <row r="12" ht="34" customHeight="1" spans="1:8">
      <c r="A12" s="13"/>
      <c r="B12" s="8"/>
      <c r="C12" s="18"/>
      <c r="D12" s="18"/>
      <c r="E12" s="19"/>
      <c r="F12" s="17"/>
      <c r="G12" s="17"/>
      <c r="H12" s="12"/>
    </row>
    <row r="13" ht="34" customHeight="1" spans="1:8">
      <c r="A13" s="13"/>
      <c r="B13" s="8"/>
      <c r="C13" s="18"/>
      <c r="D13" s="18"/>
      <c r="E13" s="19"/>
      <c r="F13" s="17"/>
      <c r="G13" s="17"/>
      <c r="H13" s="12"/>
    </row>
    <row r="14" ht="34" customHeight="1" spans="1:8">
      <c r="A14" s="13"/>
      <c r="B14" s="8"/>
      <c r="C14" s="18"/>
      <c r="D14" s="18"/>
      <c r="E14" s="19"/>
      <c r="F14" s="17"/>
      <c r="G14" s="17"/>
      <c r="H14" s="12"/>
    </row>
    <row r="15" ht="34" customHeight="1" spans="1:8">
      <c r="A15" s="13"/>
      <c r="B15" s="8"/>
      <c r="C15" s="18"/>
      <c r="D15" s="18"/>
      <c r="E15" s="20"/>
      <c r="F15" s="17"/>
      <c r="G15" s="17"/>
      <c r="H15" s="12"/>
    </row>
    <row r="16" ht="34" customHeight="1" spans="1:8">
      <c r="A16" s="21"/>
      <c r="B16" s="22" t="s">
        <v>24</v>
      </c>
      <c r="C16" s="22">
        <f>SUM(C4:C15)</f>
        <v>518</v>
      </c>
      <c r="D16" s="22">
        <f>SUM(D4:D15)</f>
        <v>680</v>
      </c>
      <c r="E16" s="11">
        <f>SUM(E4:E15)</f>
        <v>560592</v>
      </c>
      <c r="F16" s="11">
        <f>SUM(F4:F15)</f>
        <v>0</v>
      </c>
      <c r="G16" s="11">
        <f>SUM(G4:G15)</f>
        <v>560592</v>
      </c>
      <c r="H16" s="12"/>
    </row>
    <row r="17" spans="5:7">
      <c r="E17" s="23"/>
      <c r="F17" s="23"/>
      <c r="G17" s="23"/>
    </row>
  </sheetData>
  <mergeCells count="6">
    <mergeCell ref="A1:H1"/>
    <mergeCell ref="E2:G2"/>
    <mergeCell ref="A2:A3"/>
    <mergeCell ref="B2:B3"/>
    <mergeCell ref="C2:C3"/>
    <mergeCell ref="D2:D3"/>
  </mergeCells>
  <pageMargins left="0.699305555555556" right="0.699305555555556" top="0.75" bottom="0.75" header="0.3" footer="0.3"/>
  <pageSetup paperSize="9" scale="90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1全</vt:lpstr>
      <vt:lpstr>吕四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帆帆瓶果</cp:lastModifiedBy>
  <dcterms:created xsi:type="dcterms:W3CDTF">2006-09-13T11:21:00Z</dcterms:created>
  <dcterms:modified xsi:type="dcterms:W3CDTF">2024-12-05T06:37:05Z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296D3801F3CD49079FD7A309036CA05D</vt:lpwstr>
  </property>
</Properties>
</file>